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ganisation" sheetId="1" state="visible" r:id="rId2"/>
    <sheet name="Ressource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<sst xmlns="http://schemas.openxmlformats.org/spreadsheetml/2006/main" count="92" uniqueCount="64">
  <si>
    <t xml:space="preserve">Equipe</t>
  </si>
  <si>
    <t xml:space="preserve">Avancement</t>
  </si>
  <si>
    <t xml:space="preserve">Ressource</t>
  </si>
  <si>
    <t xml:space="preserve">Remarques</t>
  </si>
  <si>
    <t xml:space="preserve">A compléter avec</t>
  </si>
  <si>
    <t xml:space="preserve">Indiquer le prenom de l'élève 1</t>
  </si>
  <si>
    <t xml:space="preserve">Indiquer le prenom de l'élève 2</t>
  </si>
  <si>
    <t xml:space="preserve">Classe</t>
  </si>
  <si>
    <t xml:space="preserve">0, 1, 2 ou 3</t>
  </si>
  <si>
    <t xml:space="preserve">Analyse du règlement</t>
  </si>
  <si>
    <t xml:space="preserve">Travail</t>
  </si>
  <si>
    <t xml:space="preserve">Tous</t>
  </si>
  <si>
    <t xml:space="preserve">Fiche de travail N°1 Règlement</t>
  </si>
  <si>
    <t xml:space="preserve">Fiche de travail N°1 Etape 1</t>
  </si>
  <si>
    <t xml:space="preserve">Revue de projet</t>
  </si>
  <si>
    <t xml:space="preserve">Présentation du besoin + CDC</t>
  </si>
  <si>
    <t xml:space="preserve">Partie design</t>
  </si>
  <si>
    <t xml:space="preserve">Fiche de travail N°1 Etape 2</t>
  </si>
  <si>
    <t xml:space="preserve">Introduction pour présenter l'univers du robot</t>
  </si>
  <si>
    <t xml:space="preserve">Présenter la palette des couleurs ainsi que la référence RVB ou #Hexa des couleurs</t>
  </si>
  <si>
    <t xml:space="preserve">Présenter le logo avec ses particularités</t>
  </si>
  <si>
    <t xml:space="preserve">Présenter les polices d'écritures utilisées et les justifier</t>
  </si>
  <si>
    <t xml:space="preserve">Tuto sur l’ENT partie 1.3</t>
  </si>
  <si>
    <t xml:space="preserve">Partie recherche de solution</t>
  </si>
  <si>
    <t xml:space="preserve">Fiche de travail N°2, validation avec le prof.</t>
  </si>
  <si>
    <t xml:space="preserve">Fiche de travail N°2 - Présenter les fonctions et solutions retenues dans un tableau</t>
  </si>
  <si>
    <t xml:space="preserve">Fiche de travail N°2 - A réaliser avec le fichier LibreOffice ou avec l'app en ligne Draw.IO</t>
  </si>
  <si>
    <t xml:space="preserve">Partie calcul du coût des solutions</t>
  </si>
  <si>
    <t xml:space="preserve">A faire sur un tableur LibreOffice ou autre tableur en ligne</t>
  </si>
  <si>
    <t xml:space="preserve">Partie programmation</t>
  </si>
  <si>
    <t xml:space="preserve">Fiche de travail N°2</t>
  </si>
  <si>
    <t xml:space="preserve">Fiche de travail N°2 - A réaliser éventuellement avec Draw.IO (par de fichier source disponible)</t>
  </si>
  <si>
    <t xml:space="preserve">Fiche de travail N°2 - Prise d'écran de la simulation Scratch avec explications textuelles</t>
  </si>
  <si>
    <t xml:space="preserve">Fiche de travail N°2 - Tableau : D2 &gt; ... D3 &gt; ... </t>
  </si>
  <si>
    <t xml:space="preserve">Fiche de travail N°2 - Prise d'écran du programme avec mBlock avec explications textuelles</t>
  </si>
  <si>
    <t xml:space="preserve">Partie modélisation 3D / Fabrication</t>
  </si>
  <si>
    <t xml:space="preserve">Sur feuille blanche ou réalisation avec l'app Paper 53 par ex</t>
  </si>
  <si>
    <t xml:space="preserve">Sous Sketchup </t>
  </si>
  <si>
    <t xml:space="preserve">Usinage ou impression 3D </t>
  </si>
  <si>
    <t xml:space="preserve">Assemblage et test du robot</t>
  </si>
  <si>
    <t xml:space="preserve">Exportation en image des fichiers Sketchup</t>
  </si>
  <si>
    <t xml:space="preserve">Présentation de l'étape de fabrication des pièces</t>
  </si>
  <si>
    <t xml:space="preserve">Photos lors de l'usinage ou/et impression 3D</t>
  </si>
  <si>
    <t xml:space="preserve">Présentation de l'assemblage du robot</t>
  </si>
  <si>
    <t xml:space="preserve">Photos lors du montage</t>
  </si>
  <si>
    <t xml:space="preserve">Finalisation du projet</t>
  </si>
  <si>
    <t xml:space="preserve">Finalisation de la revue de projet</t>
  </si>
  <si>
    <t xml:space="preserve">Fiche Storyboard</t>
  </si>
  <si>
    <t xml:space="preserve">Non fait</t>
  </si>
  <si>
    <t xml:space="preserve">En cours</t>
  </si>
  <si>
    <t xml:space="preserve">Fait</t>
  </si>
  <si>
    <t xml:space="preserve">Validé</t>
  </si>
  <si>
    <t xml:space="preserve">A compléter</t>
  </si>
  <si>
    <t xml:space="preserve">Eleve 1</t>
  </si>
  <si>
    <t xml:space="preserve">Mini</t>
  </si>
  <si>
    <t xml:space="preserve">Eleve 2</t>
  </si>
  <si>
    <t xml:space="preserve">Fifi</t>
  </si>
  <si>
    <t xml:space="preserve">Eleve 3</t>
  </si>
  <si>
    <t xml:space="preserve">Riri</t>
  </si>
  <si>
    <t xml:space="preserve">Eleve 4</t>
  </si>
  <si>
    <t xml:space="preserve">Loulou</t>
  </si>
  <si>
    <t xml:space="preserve">Eleve 5</t>
  </si>
  <si>
    <t xml:space="preserve">Mickey</t>
  </si>
  <si>
    <t xml:space="preserve">Eleve 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</si>
</sst>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name val="Cambria"/>
      <family val="0"/>
      <charset val="1"/>
    </font>
    <font>
      <b val="true"/>
      <sz val="12"/>
      <name val="Cambria"/>
      <family val="0"/>
      <charset val="1"/>
    </font>
    <font>
      <b val="true"/>
      <sz val="11"/>
      <name val="Arial"/>
      <family val="0"/>
      <charset val="1"/>
    </font>
    <font>
      <u val="single"/>
      <sz val="11"/>
      <color rgb="FF0000FF"/>
      <name val="Arial"/>
      <family val="0"/>
      <charset val="1"/>
    </font>
    <font>
      <i val="true"/>
      <sz val="11"/>
      <name val="Arial"/>
      <family val="0"/>
      <charset val="1"/>
    </font>
    <font>
      <sz val="11"/>
      <color rgb="FF000000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u val="single"/>
      <sz val="11"/>
      <color rgb="FF1155CC"/>
      <name val="Arial"/>
      <family val="0"/>
      <charset val="1"/>
    </font>
    <font>
      <sz val="11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6D9EEB"/>
        <bgColor rgb="FF99CCFF"/>
      </patternFill>
    </fill>
    <fill>
      <patternFill patternType="solid">
        <fgColor rgb="FFC9DAF8"/>
        <bgColor rgb="FFD9D9D9"/>
      </patternFill>
    </fill>
    <fill>
      <patternFill patternType="solid">
        <fgColor rgb="FFD9D9D9"/>
        <bgColor rgb="FFD9EAD3"/>
      </patternFill>
    </fill>
    <fill>
      <patternFill patternType="solid">
        <fgColor rgb="FFFF0000"/>
        <bgColor rgb="FF993300"/>
      </patternFill>
    </fill>
    <fill>
      <patternFill patternType="solid">
        <fgColor rgb="FFFF9900"/>
        <bgColor rgb="FFFFCC00"/>
      </patternFill>
    </fill>
    <fill>
      <patternFill patternType="solid">
        <fgColor rgb="FF6AA84F"/>
        <bgColor rgb="FF93C47D"/>
      </patternFill>
    </fill>
    <fill>
      <patternFill patternType="solid">
        <fgColor rgb="FF38761D"/>
        <bgColor rgb="FF808000"/>
      </patternFill>
    </fill>
    <fill>
      <patternFill patternType="solid">
        <fgColor rgb="FFD9EAD3"/>
        <bgColor rgb="FFD9D9D9"/>
      </patternFill>
    </fill>
    <fill>
      <patternFill patternType="solid">
        <fgColor rgb="FFB7B7B7"/>
        <bgColor rgb="FF93C47D"/>
      </patternFill>
    </fill>
    <fill>
      <patternFill patternType="solid">
        <fgColor rgb="FFEFEFEF"/>
        <bgColor rgb="FFD9EAD3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/>
      <right style="thin"/>
      <top style="thick"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ck"/>
      <top/>
      <bottom style="thin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/>
      <right style="thin"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ck"/>
      <top/>
      <bottom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ck"/>
      <bottom style="thick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/>
      <right style="thin"/>
      <top style="thick"/>
      <bottom style="thick"/>
      <diagonal/>
    </border>
    <border diagonalUp="false" diagonalDown="false">
      <left/>
      <right style="thick"/>
      <top style="thick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4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4" borderId="1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8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9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1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11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dxfs count="6">
    <dxf>
      <fill>
        <patternFill>
          <bgColor rgb="FFEFEFEF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9900"/>
      </font>
      <fill>
        <patternFill>
          <bgColor rgb="FFFF9900"/>
        </patternFill>
      </fill>
    </dxf>
    <dxf>
      <font>
        <color rgb="FF93C47D"/>
      </font>
      <fill>
        <patternFill>
          <bgColor rgb="FF93C47D"/>
        </patternFill>
      </fill>
    </dxf>
    <dxf>
      <font>
        <color rgb="FF38761D"/>
      </font>
      <fill>
        <patternFill>
          <bgColor rgb="FF38761D"/>
        </patternFill>
      </fill>
    </dxf>
    <dxf>
      <font>
        <color rgb="FFEFEFEF"/>
      </font>
      <fill>
        <patternFill>
          <bgColor rgb="FFEFEFE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8761D"/>
      <rgbColor rgb="FF000080"/>
      <rgbColor rgb="FF808000"/>
      <rgbColor rgb="FF800080"/>
      <rgbColor rgb="FF008080"/>
      <rgbColor rgb="FFB7B7B7"/>
      <rgbColor rgb="FF808080"/>
      <rgbColor rgb="FF6D9EEB"/>
      <rgbColor rgb="FF993366"/>
      <rgbColor rgb="FFEFEFEF"/>
      <rgbColor rgb="FFCCFFFF"/>
      <rgbColor rgb="FF660066"/>
      <rgbColor rgb="FFFF8080"/>
      <rgbColor rgb="FF1155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666699"/>
      <rgbColor rgb="FF93C47D"/>
      <rgbColor rgb="FF003366"/>
      <rgbColor rgb="FF6AA84F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57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0" ySplit="3" topLeftCell="A4" activePane="bottomLeft" state="frozen"/>
      <selection pane="topLeft" activeCell="A1" activeCellId="0" sqref="A1"/>
      <selection pane="bottomLeft" activeCell="G35" activeCellId="0" sqref="G35"/>
    </sheetView>
  </sheetViews>
  <sheetFormatPr defaultRowHeight="15.75"/>
  <cols>
    <col collapsed="false" hidden="false" max="1" min="1" style="0" width="21.6887755102041"/>
    <col collapsed="false" hidden="false" max="2" min="2" style="0" width="16.2908163265306"/>
    <col collapsed="false" hidden="false" max="3" min="3" style="0" width="57.9540816326531"/>
    <col collapsed="false" hidden="false" max="4" min="4" style="0" width="13.0510204081633"/>
    <col collapsed="false" hidden="false" max="6" min="5" style="0" width="13.5"/>
    <col collapsed="false" hidden="false" max="7" min="7" style="0" width="87.4744897959184"/>
    <col collapsed="false" hidden="false" max="8" min="8" style="0" width="15.3877551020408"/>
    <col collapsed="false" hidden="false" max="9" min="9" style="0" width="15.1173469387755"/>
    <col collapsed="false" hidden="false" max="1025" min="10" style="0" width="15.3877551020408"/>
  </cols>
  <sheetData>
    <row r="1" customFormat="false" ht="15.75" hidden="false" customHeight="true" outlineLevel="0" collapsed="false">
      <c r="A1" s="1" t="s">
        <v>0</v>
      </c>
      <c r="B1" s="1"/>
      <c r="C1" s="1"/>
      <c r="D1" s="2" t="s">
        <v>1</v>
      </c>
      <c r="E1" s="2" t="s">
        <v>2</v>
      </c>
      <c r="F1" s="2" t="s">
        <v>2</v>
      </c>
      <c r="G1" s="3" t="s">
        <v>3</v>
      </c>
      <c r="H1" s="4"/>
      <c r="I1" s="4"/>
    </row>
    <row r="2" customFormat="false" ht="24.65" hidden="false" customHeight="true" outlineLevel="0" collapsed="false">
      <c r="A2" s="1"/>
      <c r="B2" s="1"/>
      <c r="C2" s="1"/>
      <c r="D2" s="2" t="s">
        <v>4</v>
      </c>
      <c r="E2" s="2" t="s">
        <v>5</v>
      </c>
      <c r="F2" s="2" t="s">
        <v>6</v>
      </c>
      <c r="G2" s="3"/>
      <c r="H2" s="5"/>
      <c r="I2" s="5"/>
    </row>
    <row r="3" customFormat="false" ht="31.95" hidden="false" customHeight="true" outlineLevel="0" collapsed="false">
      <c r="A3" s="6" t="s">
        <v>7</v>
      </c>
      <c r="B3" s="6"/>
      <c r="C3" s="6"/>
      <c r="D3" s="7" t="s">
        <v>8</v>
      </c>
      <c r="E3" s="2"/>
      <c r="F3" s="2"/>
      <c r="G3" s="2"/>
      <c r="H3" s="5"/>
      <c r="I3" s="5"/>
    </row>
    <row r="4" customFormat="false" ht="14.15" hidden="false" customHeight="true" outlineLevel="0" collapsed="false">
      <c r="A4" s="8" t="s">
        <v>9</v>
      </c>
      <c r="B4" s="9" t="s">
        <v>10</v>
      </c>
      <c r="C4" s="10" t="str">
        <f aca="false">HYPERLINK("https://clemence-isaure.ecollege.haute-garonne.fr/espaces-pedagogiques/technologie/niveau-3-/11-quel-cahier-des-charges-a-respecter-pour-relever-le-defi--29089.htm","Analyse du réglèment")</f>
        <v>Analyse du réglèment</v>
      </c>
      <c r="D4" s="11"/>
      <c r="E4" s="11" t="s">
        <v>11</v>
      </c>
      <c r="F4" s="11"/>
      <c r="G4" s="12" t="s">
        <v>12</v>
      </c>
      <c r="H4" s="5"/>
      <c r="I4" s="5"/>
    </row>
    <row r="5" customFormat="false" ht="14.15" hidden="false" customHeight="false" outlineLevel="0" collapsed="false">
      <c r="A5" s="8"/>
      <c r="B5" s="9"/>
      <c r="C5" s="13" t="str">
        <f aca="false">HYPERLINK("https://clemence-isaure.ecollege.haute-garonne.fr/espaces-pedagogiques/technologie/niveau-3-/11-quel-cahier-des-charges-a-respecter-pour-relever-le-defi--29089.htm","Rédaction du cahier des charges")</f>
        <v>Rédaction du cahier des charges</v>
      </c>
      <c r="D5" s="14"/>
      <c r="E5" s="14"/>
      <c r="F5" s="14"/>
      <c r="G5" s="15" t="s">
        <v>13</v>
      </c>
      <c r="H5" s="5"/>
      <c r="I5" s="5"/>
    </row>
    <row r="6" customFormat="false" ht="37.3" hidden="false" customHeight="true" outlineLevel="0" collapsed="false">
      <c r="A6" s="8"/>
      <c r="B6" s="16" t="s">
        <v>14</v>
      </c>
      <c r="C6" s="17" t="s">
        <v>15</v>
      </c>
      <c r="D6" s="18"/>
      <c r="E6" s="18"/>
      <c r="F6" s="18"/>
      <c r="G6" s="19" t="s">
        <v>13</v>
      </c>
      <c r="H6" s="5"/>
      <c r="I6" s="5"/>
    </row>
    <row r="7" customFormat="false" ht="14.9" hidden="false" customHeight="true" outlineLevel="0" collapsed="false">
      <c r="A7" s="20" t="s">
        <v>16</v>
      </c>
      <c r="B7" s="21" t="s">
        <v>10</v>
      </c>
      <c r="C7" s="13" t="str">
        <f aca="false">HYPERLINK("https://clemence-isaure.ecollege.haute-garonne.fr/espaces-pedagogiques/technologie/niveau-3-/14-quel-univers-concept-pour-mon-robot--29091.htm","Recherche de l'univers du robot")</f>
        <v>Recherche de l'univers du robot</v>
      </c>
      <c r="D7" s="14"/>
      <c r="E7" s="14"/>
      <c r="F7" s="14"/>
      <c r="G7" s="15" t="s">
        <v>17</v>
      </c>
      <c r="H7" s="5"/>
      <c r="I7" s="5"/>
    </row>
    <row r="8" customFormat="false" ht="14.15" hidden="false" customHeight="false" outlineLevel="0" collapsed="false">
      <c r="A8" s="20"/>
      <c r="B8" s="21"/>
      <c r="C8" s="13" t="str">
        <f aca="false">HYPERLINK("https://clemence-isaure.ecollege.haute-garonne.fr/espaces-pedagogiques/technologie/niveau-3-/14-quel-univers-concept-pour-mon-robot--29091.htm","Création du logo (couleur, forme, police)")</f>
        <v>Création du logo (couleur, forme, police)</v>
      </c>
      <c r="D8" s="14"/>
      <c r="E8" s="14"/>
      <c r="F8" s="14"/>
      <c r="G8" s="15" t="s">
        <v>17</v>
      </c>
      <c r="H8" s="5"/>
      <c r="I8" s="5"/>
    </row>
    <row r="9" customFormat="false" ht="14.15" hidden="false" customHeight="true" outlineLevel="0" collapsed="false">
      <c r="A9" s="20"/>
      <c r="B9" s="16" t="s">
        <v>14</v>
      </c>
      <c r="C9" s="22" t="s">
        <v>18</v>
      </c>
      <c r="D9" s="14"/>
      <c r="E9" s="14"/>
      <c r="F9" s="14"/>
      <c r="G9" s="15" t="s">
        <v>17</v>
      </c>
      <c r="H9" s="5"/>
      <c r="I9" s="5"/>
    </row>
    <row r="10" customFormat="false" ht="14.15" hidden="false" customHeight="false" outlineLevel="0" collapsed="false">
      <c r="A10" s="20"/>
      <c r="B10" s="16"/>
      <c r="C10" s="13" t="str">
        <f aca="false">HYPERLINK("https://clemence-isaure.ecollege.haute-garonne.fr/espaces-pedagogiques/technologie/niveau-3-/14-quel-univers-concept-pour-mon-robot--29091.htm","Justification des couleurs")</f>
        <v>Justification des couleurs</v>
      </c>
      <c r="D10" s="14"/>
      <c r="E10" s="14"/>
      <c r="F10" s="14"/>
      <c r="G10" s="23" t="s">
        <v>19</v>
      </c>
      <c r="H10" s="5"/>
      <c r="I10" s="5"/>
    </row>
    <row r="11" customFormat="false" ht="14.15" hidden="false" customHeight="false" outlineLevel="0" collapsed="false">
      <c r="A11" s="20"/>
      <c r="B11" s="16"/>
      <c r="C11" s="13" t="str">
        <f aca="false">HYPERLINK("https://clemence-isaure.ecollege.haute-garonne.fr/espaces-pedagogiques/technologie/niveau-3-/14-quel-univers-concept-pour-mon-robot--29091.htm","Justification des formes du logo")</f>
        <v>Justification des formes du logo</v>
      </c>
      <c r="D11" s="14"/>
      <c r="E11" s="14"/>
      <c r="F11" s="14"/>
      <c r="G11" s="24" t="s">
        <v>20</v>
      </c>
      <c r="H11" s="5"/>
      <c r="I11" s="5"/>
    </row>
    <row r="12" customFormat="false" ht="14.15" hidden="false" customHeight="false" outlineLevel="0" collapsed="false">
      <c r="A12" s="20"/>
      <c r="B12" s="16"/>
      <c r="C12" s="25" t="str">
        <f aca="false">HYPERLINK("https://clemence-isaure.ecollege.haute-garonne.fr/espaces-pedagogiques/technologie/niveau-3-/14-quel-univers-concept-pour-mon-robot--29091.htm","Justification des polices utilisées")</f>
        <v>Justification des polices utilisées</v>
      </c>
      <c r="D12" s="26"/>
      <c r="E12" s="26"/>
      <c r="F12" s="26"/>
      <c r="G12" s="19" t="s">
        <v>21</v>
      </c>
      <c r="H12" s="5"/>
      <c r="I12" s="5"/>
    </row>
    <row r="13" customFormat="false" ht="15.75" hidden="false" customHeight="true" outlineLevel="0" collapsed="false">
      <c r="A13" s="8" t="s">
        <v>14</v>
      </c>
      <c r="B13" s="27" t="s">
        <v>10</v>
      </c>
      <c r="C13" s="28" t="str">
        <f aca="false">HYPERLINK("https://clemence-isaure.ecollege.haute-garonne.fr/espaces-pedagogiques/technologie/niveau-3-/13-comment-rendre-compte-de-mon-travail--29148.htm","Insertion du numéro des pages")</f>
        <v>Insertion du numéro des pages</v>
      </c>
      <c r="D13" s="29"/>
      <c r="E13" s="29"/>
      <c r="F13" s="29"/>
      <c r="G13" s="30" t="s">
        <v>22</v>
      </c>
      <c r="H13" s="5"/>
      <c r="I13" s="5"/>
    </row>
    <row r="14" customFormat="false" ht="15" hidden="false" customHeight="false" outlineLevel="0" collapsed="false">
      <c r="A14" s="8"/>
      <c r="B14" s="27"/>
      <c r="C14" s="31" t="str">
        <f aca="false">HYPERLINK("https://clemence-isaure.ecollege.haute-garonne.fr/espaces-pedagogiques/technologie/niveau-3-/13-comment-rendre-compte-de-mon-travail--29148.htm","Gestion des styles")</f>
        <v>Gestion des styles</v>
      </c>
      <c r="D14" s="32"/>
      <c r="E14" s="32"/>
      <c r="F14" s="32"/>
      <c r="G14" s="24" t="s">
        <v>22</v>
      </c>
      <c r="H14" s="5"/>
      <c r="I14" s="5"/>
    </row>
    <row r="15" customFormat="false" ht="15" hidden="false" customHeight="false" outlineLevel="0" collapsed="false">
      <c r="A15" s="8"/>
      <c r="B15" s="27"/>
      <c r="C15" s="31" t="str">
        <f aca="false">HYPERLINK("https://clemence-isaure.ecollege.haute-garonne.fr/espaces-pedagogiques/technologie/niveau-3-/13-comment-rendre-compte-de-mon-travail--29148.htm","Insertion du sommaire automatisé")</f>
        <v>Insertion du sommaire automatisé</v>
      </c>
      <c r="D15" s="32"/>
      <c r="E15" s="32"/>
      <c r="F15" s="32"/>
      <c r="G15" s="24" t="s">
        <v>22</v>
      </c>
      <c r="H15" s="5"/>
      <c r="I15" s="5"/>
    </row>
    <row r="16" customFormat="false" ht="15" hidden="false" customHeight="false" outlineLevel="0" collapsed="false">
      <c r="A16" s="8"/>
      <c r="B16" s="27"/>
      <c r="C16" s="31" t="str">
        <f aca="false">HYPERLINK("https://clemence-isaure.ecollege.haute-garonne.fr/espaces-pedagogiques/technologie/niveau-3-/13-comment-rendre-compte-de-mon-travail--29148.htm","Création de la page de garde")</f>
        <v>Création de la page de garde</v>
      </c>
      <c r="D16" s="33"/>
      <c r="E16" s="33"/>
      <c r="F16" s="33"/>
      <c r="G16" s="34" t="s">
        <v>22</v>
      </c>
      <c r="H16" s="5"/>
      <c r="I16" s="5"/>
    </row>
    <row r="17" customFormat="false" ht="32.25" hidden="false" customHeight="true" outlineLevel="0" collapsed="false">
      <c r="A17" s="35" t="s">
        <v>23</v>
      </c>
      <c r="B17" s="9" t="s">
        <v>10</v>
      </c>
      <c r="C17" s="10" t="str">
        <f aca="false">HYPERLINK("https://clemence-isaure.ecollege.haute-garonne.fr/espaces-pedagogiques/technologie/niveau-3-/21-recherche-des-fonctions-et-solutions-associees-29097.htm","Recherche des fonctions du robot et des solutions techniques")</f>
        <v>Recherche des fonctions du robot et des solutions techniques</v>
      </c>
      <c r="D17" s="11"/>
      <c r="E17" s="11"/>
      <c r="F17" s="11"/>
      <c r="G17" s="12" t="s">
        <v>24</v>
      </c>
      <c r="I17" s="5"/>
    </row>
    <row r="18" customFormat="false" ht="25.3" hidden="false" customHeight="true" outlineLevel="0" collapsed="false">
      <c r="A18" s="35"/>
      <c r="B18" s="16" t="s">
        <v>14</v>
      </c>
      <c r="C18" s="36" t="str">
        <f aca="false">HYPERLINK("https://clemence-isaure.ecollege.haute-garonne.fr/espaces-pedagogiques/technologie/niveau-3-/21-recherche-des-fonctions-et-solutions-associees-29097.htm","Présentation dans un tableau des fonctions techniques / solutions techniques")</f>
        <v>Présentation dans un tableau des fonctions techniques / solutions techniques</v>
      </c>
      <c r="D18" s="14"/>
      <c r="E18" s="14"/>
      <c r="F18" s="14"/>
      <c r="G18" s="15" t="s">
        <v>25</v>
      </c>
      <c r="H18" s="5"/>
      <c r="I18" s="5"/>
    </row>
    <row r="19" customFormat="false" ht="21.3" hidden="false" customHeight="true" outlineLevel="0" collapsed="false">
      <c r="A19" s="35"/>
      <c r="B19" s="16"/>
      <c r="C19" s="36" t="str">
        <f aca="false">HYPERLINK("https://clemence-isaure.ecollege.haute-garonne.fr/espaces-pedagogiques/technologie/niveau-3-/21-recherche-des-fonctions-et-solutions-associees-29097.htm","Présentation chaîne d'info. / chaîne d'énergie")</f>
        <v>Présentation chaîne d'info. / chaîne d'énergie</v>
      </c>
      <c r="D19" s="18"/>
      <c r="E19" s="18"/>
      <c r="F19" s="18"/>
      <c r="G19" s="19" t="s">
        <v>26</v>
      </c>
      <c r="H19" s="5"/>
      <c r="I19" s="5"/>
    </row>
    <row r="20" customFormat="false" ht="14.15" hidden="false" customHeight="true" outlineLevel="0" collapsed="false">
      <c r="A20" s="8" t="s">
        <v>27</v>
      </c>
      <c r="B20" s="9" t="s">
        <v>10</v>
      </c>
      <c r="C20" s="36" t="str">
        <f aca="false">HYPERLINK("https://clemence-isaure.ecollege.haute-garonne.fr/espaces-pedagogiques/technologie/niveau-3-/28-calcul-du-cout-des-solutions-retenues-29120.htm","Calcul du coût des solutions techniques ")</f>
        <v>Calcul du coût des solutions techniques</v>
      </c>
      <c r="D20" s="11"/>
      <c r="E20" s="11"/>
      <c r="F20" s="11"/>
      <c r="G20" s="12"/>
      <c r="H20" s="5"/>
      <c r="I20" s="5"/>
    </row>
    <row r="21" customFormat="false" ht="43.8" hidden="false" customHeight="true" outlineLevel="0" collapsed="false">
      <c r="A21" s="8"/>
      <c r="B21" s="16" t="s">
        <v>14</v>
      </c>
      <c r="C21" s="36" t="str">
        <f aca="false">HYPERLINK("https://clemence-isaure.ecollege.haute-garonne.fr/espaces-pedagogiques/technologie/niveau-3-/28-calcul-du-cout-des-solutions-retenues-29120.htm","Justification du coût des solutions techniques ")</f>
        <v>Justification du coût des solutions techniques</v>
      </c>
      <c r="D21" s="18"/>
      <c r="E21" s="18"/>
      <c r="F21" s="18"/>
      <c r="G21" s="19" t="s">
        <v>28</v>
      </c>
      <c r="H21" s="5"/>
      <c r="I21" s="5"/>
    </row>
    <row r="22" customFormat="false" ht="14.15" hidden="false" customHeight="true" outlineLevel="0" collapsed="false">
      <c r="A22" s="8" t="s">
        <v>29</v>
      </c>
      <c r="B22" s="9" t="s">
        <v>10</v>
      </c>
      <c r="C22" s="36" t="str">
        <f aca="false">HYPERLINK("https://clemence-isaure.ecollege.haute-garonne.fr/espaces-pedagogiques/technologie/niveau-3-/22-description-du-fonctionnement-du-robot-par-algorigramme-29098.htm","Description du fonctionnement par algorigramme ")</f>
        <v>Description du fonctionnement par algorigramme</v>
      </c>
      <c r="D22" s="11"/>
      <c r="E22" s="11"/>
      <c r="F22" s="11"/>
      <c r="G22" s="12" t="s">
        <v>30</v>
      </c>
      <c r="H22" s="5"/>
      <c r="I22" s="5"/>
    </row>
    <row r="23" customFormat="false" ht="14.15" hidden="false" customHeight="false" outlineLevel="0" collapsed="false">
      <c r="A23" s="8"/>
      <c r="B23" s="9"/>
      <c r="C23" s="36" t="str">
        <f aca="false">HYPERLINK("https://clemence-isaure.ecollege.haute-garonne.fr/espaces-pedagogiques/technologie/niveau-3-/23-simulation-du-programme-du-robot-29099.htm","Simulation sous Scratch ")</f>
        <v>Simulation sous Scratch</v>
      </c>
      <c r="D23" s="14"/>
      <c r="E23" s="14"/>
      <c r="F23" s="14"/>
      <c r="G23" s="15" t="s">
        <v>30</v>
      </c>
      <c r="H23" s="5"/>
      <c r="I23" s="5"/>
    </row>
    <row r="24" customFormat="false" ht="14.15" hidden="false" customHeight="false" outlineLevel="0" collapsed="false">
      <c r="A24" s="8"/>
      <c r="B24" s="9"/>
      <c r="C24" s="36" t="str">
        <f aca="false">HYPERLINK("https://clemence-isaure.ecollege.haute-garonne.fr/espaces-pedagogiques/technologie/niveau-3-/24-validation-du-programme-du-robot-29100.htm?URL_BLOG_FILTRE=%233930","Validation programme du robot ")</f>
        <v>Validation programme du robot</v>
      </c>
      <c r="D24" s="14"/>
      <c r="E24" s="14"/>
      <c r="F24" s="14"/>
      <c r="G24" s="15" t="s">
        <v>30</v>
      </c>
      <c r="H24" s="5"/>
      <c r="I24" s="5"/>
    </row>
    <row r="25" customFormat="false" ht="36.35" hidden="false" customHeight="true" outlineLevel="0" collapsed="false">
      <c r="A25" s="8"/>
      <c r="B25" s="16" t="s">
        <v>14</v>
      </c>
      <c r="C25" s="36" t="str">
        <f aca="false">HYPERLINK("https://clemence-isaure.ecollege.haute-garonne.fr/espaces-pedagogiques/technologie/niveau-3-/22-description-du-fonctionnement-du-robot-par-algorigramme-29098.htm","Présentation de l'algorigramme")</f>
        <v>Présentation de l'algorigramme</v>
      </c>
      <c r="D25" s="14"/>
      <c r="E25" s="14"/>
      <c r="F25" s="14"/>
      <c r="G25" s="15" t="s">
        <v>31</v>
      </c>
      <c r="H25" s="5"/>
      <c r="I25" s="5"/>
    </row>
    <row r="26" customFormat="false" ht="14.15" hidden="false" customHeight="true" outlineLevel="0" collapsed="false">
      <c r="A26" s="8"/>
      <c r="B26" s="16"/>
      <c r="C26" s="36" t="str">
        <f aca="false">HYPERLINK("https://clemence-isaure.ecollege.haute-garonne.fr/espaces-pedagogiques/technologie/niveau-3-/23-simulation-du-programme-du-robot-29099.htm","Présentation de la simulation sous Scratch ")</f>
        <v>Présentation de la simulation sous Scratch</v>
      </c>
      <c r="D26" s="14"/>
      <c r="E26" s="14"/>
      <c r="F26" s="14"/>
      <c r="G26" s="15" t="s">
        <v>32</v>
      </c>
      <c r="H26" s="5"/>
      <c r="I26" s="5"/>
    </row>
    <row r="27" customFormat="false" ht="14.15" hidden="false" customHeight="false" outlineLevel="0" collapsed="false">
      <c r="A27" s="8"/>
      <c r="B27" s="16"/>
      <c r="C27" s="36" t="str">
        <f aca="false">HYPERLINK("https://clemence-isaure.ecollege.haute-garonne.fr/espaces-pedagogiques/technologie/niveau-3-/23-simulation-du-programme-du-robot-29099.htm","Présentation justification position capteurs ")</f>
        <v>Présentation justification position capteurs</v>
      </c>
      <c r="D27" s="14"/>
      <c r="E27" s="14"/>
      <c r="F27" s="14"/>
      <c r="G27" s="15"/>
      <c r="H27" s="5"/>
      <c r="I27" s="5"/>
    </row>
    <row r="28" customFormat="false" ht="15" hidden="false" customHeight="false" outlineLevel="0" collapsed="false">
      <c r="A28" s="8"/>
      <c r="B28" s="16"/>
      <c r="C28" s="36" t="str">
        <f aca="false">HYPERLINK("https://clemence-isaure.ecollege.haute-garonne.fr/espaces-pedagogiques/technologie/niveau-3-/24-validation-du-programme-du-robot-29100.htm?URL_BLOG_FILTRE=%233930","Présentation câblages électronique ")</f>
        <v>Présentation câblages électronique</v>
      </c>
      <c r="D28" s="14"/>
      <c r="E28" s="14"/>
      <c r="F28" s="14"/>
      <c r="G28" s="15" t="s">
        <v>33</v>
      </c>
      <c r="H28" s="5"/>
      <c r="I28" s="5"/>
    </row>
    <row r="29" customFormat="false" ht="30.75" hidden="false" customHeight="true" outlineLevel="0" collapsed="false">
      <c r="A29" s="8"/>
      <c r="B29" s="16"/>
      <c r="C29" s="36" t="str">
        <f aca="false">HYPERLINK("https://clemence-isaure.ecollege.haute-garonne.fr/espaces-pedagogiques/technologie/niveau-3-/24-validation-du-programme-du-robot-29100.htm?URL_BLOG_FILTRE=%233930","Présentation programme mBlock")</f>
        <v>Présentation programme mBlock</v>
      </c>
      <c r="D29" s="18"/>
      <c r="E29" s="18"/>
      <c r="F29" s="18"/>
      <c r="G29" s="19" t="s">
        <v>34</v>
      </c>
      <c r="H29" s="5"/>
      <c r="I29" s="5"/>
    </row>
    <row r="30" customFormat="false" ht="27.05" hidden="false" customHeight="true" outlineLevel="0" collapsed="false">
      <c r="A30" s="8" t="s">
        <v>35</v>
      </c>
      <c r="B30" s="9" t="s">
        <v>10</v>
      </c>
      <c r="C30" s="36" t="str">
        <f aca="false">HYPERLINK("https://clemence-isaure.ecollege.haute-garonne.fr/espaces-pedagogiques/technologie/niveau-3-/25-esquisse-du-robot-29106.htm","Réalisation du croquis du robot")</f>
        <v>Réalisation du croquis du robot</v>
      </c>
      <c r="D30" s="11"/>
      <c r="E30" s="11"/>
      <c r="F30" s="11"/>
      <c r="G30" s="12" t="s">
        <v>36</v>
      </c>
      <c r="H30" s="5"/>
      <c r="I30" s="5"/>
    </row>
    <row r="31" customFormat="false" ht="15" hidden="false" customHeight="false" outlineLevel="0" collapsed="false">
      <c r="A31" s="8"/>
      <c r="B31" s="9"/>
      <c r="C31" s="36" t="str">
        <f aca="false">HYPERLINK("https://clemence-isaure.ecollege.haute-garonne.fr/espaces-pedagogiques/technologie/niveau-3-/26-modelisation-3d-du-robot-29107.htm?URL_BLOG_FILTRE=%233933","Modélisation 3D du robot")</f>
        <v>Modélisation 3D du robot</v>
      </c>
      <c r="D31" s="14"/>
      <c r="E31" s="14"/>
      <c r="F31" s="14"/>
      <c r="G31" s="15" t="s">
        <v>37</v>
      </c>
      <c r="H31" s="5"/>
      <c r="I31" s="5"/>
    </row>
    <row r="32" customFormat="false" ht="15" hidden="false" customHeight="false" outlineLevel="0" collapsed="false">
      <c r="A32" s="8"/>
      <c r="B32" s="9"/>
      <c r="C32" s="36" t="str">
        <f aca="false">HYPERLINK("https://clemence-isaure.ecollege.haute-garonne.fr/espaces-pedagogiques/technologie/niveau-3-/32-fabrication-des-pieces--29118.htm","Fabrication des pièces")</f>
        <v>Fabrication des pièces</v>
      </c>
      <c r="D32" s="14"/>
      <c r="E32" s="14"/>
      <c r="F32" s="14"/>
      <c r="G32" s="15" t="s">
        <v>38</v>
      </c>
      <c r="H32" s="5"/>
      <c r="I32" s="5"/>
    </row>
    <row r="33" customFormat="false" ht="15.75" hidden="false" customHeight="false" outlineLevel="0" collapsed="false">
      <c r="A33" s="8"/>
      <c r="B33" s="9"/>
      <c r="C33" s="22" t="s">
        <v>39</v>
      </c>
      <c r="D33" s="14"/>
      <c r="E33" s="14"/>
      <c r="F33" s="14"/>
      <c r="G33" s="15"/>
      <c r="H33" s="5"/>
      <c r="I33" s="5"/>
    </row>
    <row r="34" customFormat="false" ht="22.35" hidden="false" customHeight="true" outlineLevel="0" collapsed="false">
      <c r="A34" s="8"/>
      <c r="B34" s="16" t="s">
        <v>14</v>
      </c>
      <c r="C34" s="36" t="str">
        <f aca="false">HYPERLINK("https://clemence-isaure.ecollege.haute-garonne.fr/espaces-pedagogiques/technologie/niveau-3-/25-esquisse-du-robot-29106.htm","Présentation du croquis du robot")</f>
        <v>Présentation du croquis du robot</v>
      </c>
      <c r="D34" s="14"/>
      <c r="E34" s="14"/>
      <c r="F34" s="14"/>
      <c r="G34" s="12" t="s">
        <v>36</v>
      </c>
      <c r="H34" s="5"/>
      <c r="I34" s="5"/>
    </row>
    <row r="35" customFormat="false" ht="15" hidden="false" customHeight="false" outlineLevel="0" collapsed="false">
      <c r="A35" s="8"/>
      <c r="B35" s="16"/>
      <c r="C35" s="36" t="str">
        <f aca="false">HYPERLINK("https://clemence-isaure.ecollege.haute-garonne.fr/espaces-pedagogiques/technologie/niveau-3-/26-modelisation-3d-du-robot-29107.htm?URL_BLOG_FILTRE=%233933","Présentation des vues 3D du robot")</f>
        <v>Présentation des vues 3D du robot</v>
      </c>
      <c r="D35" s="14"/>
      <c r="E35" s="14"/>
      <c r="F35" s="14"/>
      <c r="G35" s="15" t="s">
        <v>40</v>
      </c>
      <c r="H35" s="5"/>
      <c r="I35" s="5"/>
    </row>
    <row r="36" customFormat="false" ht="27.95" hidden="false" customHeight="true" outlineLevel="0" collapsed="false">
      <c r="A36" s="8"/>
      <c r="B36" s="16"/>
      <c r="C36" s="22" t="s">
        <v>41</v>
      </c>
      <c r="D36" s="14"/>
      <c r="E36" s="14"/>
      <c r="F36" s="14"/>
      <c r="G36" s="15" t="s">
        <v>42</v>
      </c>
      <c r="H36" s="5"/>
      <c r="I36" s="5"/>
    </row>
    <row r="37" customFormat="false" ht="30.75" hidden="false" customHeight="true" outlineLevel="0" collapsed="false">
      <c r="A37" s="8"/>
      <c r="B37" s="16"/>
      <c r="C37" s="37" t="s">
        <v>43</v>
      </c>
      <c r="D37" s="18"/>
      <c r="E37" s="18"/>
      <c r="F37" s="18"/>
      <c r="G37" s="19" t="s">
        <v>44</v>
      </c>
      <c r="H37" s="5"/>
      <c r="I37" s="5"/>
    </row>
    <row r="38" customFormat="false" ht="26.85" hidden="false" customHeight="false" outlineLevel="0" collapsed="false">
      <c r="A38" s="8" t="s">
        <v>27</v>
      </c>
      <c r="B38" s="27" t="s">
        <v>10</v>
      </c>
      <c r="C38" s="36" t="str">
        <f aca="false">HYPERLINK("https://clemence-isaure.ecollege.haute-garonne.fr/espaces-pedagogiques/technologie/niveau-3-/28-calcul-du-cout-des-solutions-retenues-29120.htm","Mise à jour du coût des solutions techniques ")</f>
        <v>Mise à jour du coût des solutions techniques</v>
      </c>
      <c r="D38" s="38"/>
      <c r="E38" s="38"/>
      <c r="F38" s="38"/>
      <c r="G38" s="39"/>
      <c r="H38" s="5"/>
      <c r="I38" s="5"/>
    </row>
    <row r="39" customFormat="false" ht="15.75" hidden="false" customHeight="true" outlineLevel="0" collapsed="false">
      <c r="A39" s="8" t="s">
        <v>45</v>
      </c>
      <c r="B39" s="27" t="s">
        <v>10</v>
      </c>
      <c r="C39" s="40" t="s">
        <v>46</v>
      </c>
      <c r="D39" s="11"/>
      <c r="E39" s="11"/>
      <c r="F39" s="11"/>
      <c r="G39" s="12" t="s">
        <v>47</v>
      </c>
      <c r="H39" s="5"/>
      <c r="I39" s="5"/>
    </row>
    <row r="40" customFormat="false" ht="14.15" hidden="false" customHeight="false" outlineLevel="0" collapsed="false">
      <c r="A40" s="8"/>
      <c r="B40" s="27"/>
      <c r="C40" s="36" t="str">
        <f aca="false">HYPERLINK("https://clemence-isaure.ecollege.haute-garonne.fr/espaces-pedagogiques/technologie/niveau-3-/41-comment-presenter-en-2-minutes-mon-projet--29149.htm","Réalisation capsule vidéo ")</f>
        <v>Réalisation capsule vidéo</v>
      </c>
      <c r="D40" s="18"/>
      <c r="E40" s="18"/>
      <c r="F40" s="18"/>
      <c r="G40" s="19" t="s">
        <v>47</v>
      </c>
      <c r="H40" s="5"/>
      <c r="I40" s="5"/>
    </row>
    <row r="41" customFormat="false" ht="15.75" hidden="false" customHeight="false" outlineLevel="0" collapsed="false">
      <c r="A41" s="41"/>
      <c r="B41" s="4"/>
      <c r="C41" s="4"/>
      <c r="D41" s="42"/>
      <c r="E41" s="42"/>
      <c r="F41" s="42"/>
      <c r="G41" s="42"/>
      <c r="H41" s="5"/>
      <c r="I41" s="5"/>
    </row>
    <row r="42" customFormat="false" ht="15.75" hidden="false" customHeight="false" outlineLevel="0" collapsed="false">
      <c r="A42" s="41"/>
      <c r="B42" s="4"/>
      <c r="C42" s="4"/>
      <c r="D42" s="42"/>
      <c r="E42" s="42"/>
      <c r="F42" s="42"/>
      <c r="G42" s="42"/>
      <c r="H42" s="5"/>
      <c r="I42" s="5"/>
    </row>
    <row r="43" customFormat="false" ht="14.9" hidden="false" customHeight="false" outlineLevel="0" collapsed="false">
      <c r="A43" s="41"/>
      <c r="D43" s="43" t="n">
        <v>0</v>
      </c>
      <c r="E43" s="42" t="s">
        <v>48</v>
      </c>
      <c r="F43" s="42"/>
      <c r="G43" s="42"/>
      <c r="H43" s="5"/>
      <c r="I43" s="5"/>
    </row>
    <row r="44" customFormat="false" ht="14.9" hidden="false" customHeight="false" outlineLevel="0" collapsed="false">
      <c r="A44" s="41"/>
      <c r="D44" s="44" t="n">
        <v>1</v>
      </c>
      <c r="E44" s="42" t="s">
        <v>49</v>
      </c>
      <c r="F44" s="42"/>
      <c r="G44" s="42"/>
      <c r="H44" s="5"/>
      <c r="I44" s="5"/>
    </row>
    <row r="45" customFormat="false" ht="14.9" hidden="false" customHeight="false" outlineLevel="0" collapsed="false">
      <c r="A45" s="41"/>
      <c r="D45" s="45" t="n">
        <v>2</v>
      </c>
      <c r="E45" s="42" t="s">
        <v>50</v>
      </c>
      <c r="F45" s="42"/>
      <c r="G45" s="42"/>
      <c r="H45" s="5"/>
      <c r="I45" s="5"/>
    </row>
    <row r="46" customFormat="false" ht="13.8" hidden="false" customHeight="false" outlineLevel="0" collapsed="false">
      <c r="A46" s="41"/>
      <c r="D46" s="46" t="n">
        <v>3</v>
      </c>
      <c r="E46" s="42" t="s">
        <v>51</v>
      </c>
      <c r="F46" s="42"/>
      <c r="G46" s="42"/>
      <c r="H46" s="5"/>
      <c r="I46" s="5"/>
    </row>
    <row r="56" customFormat="false" ht="12.8" hidden="false" customHeight="false" outlineLevel="0" collapsed="false"/>
    <row r="57" customFormat="false" ht="13.8" hidden="false" customHeight="false" outlineLevel="0" collapsed="false"/>
    <row r="58" customFormat="false" ht="13.8" hidden="false" customHeight="false" outlineLevel="0" collapsed="false"/>
    <row r="59" customFormat="false" ht="13.8" hidden="false" customHeight="false" outlineLevel="0" collapsed="false"/>
    <row r="60" customFormat="false" ht="13.8" hidden="false" customHeight="false" outlineLevel="0" collapsed="false"/>
  </sheetData>
  <mergeCells count="25">
    <mergeCell ref="A1:C2"/>
    <mergeCell ref="G1:G3"/>
    <mergeCell ref="E2:E3"/>
    <mergeCell ref="F2:F3"/>
    <mergeCell ref="A3:C3"/>
    <mergeCell ref="A4:A6"/>
    <mergeCell ref="B4:B5"/>
    <mergeCell ref="E4:F4"/>
    <mergeCell ref="A7:A12"/>
    <mergeCell ref="B7:B8"/>
    <mergeCell ref="B9:B12"/>
    <mergeCell ref="A13:A16"/>
    <mergeCell ref="B13:B16"/>
    <mergeCell ref="A17:A19"/>
    <mergeCell ref="B18:B19"/>
    <mergeCell ref="A20:A21"/>
    <mergeCell ref="A22:A29"/>
    <mergeCell ref="B22:B24"/>
    <mergeCell ref="B25:B29"/>
    <mergeCell ref="G26:G27"/>
    <mergeCell ref="A30:A37"/>
    <mergeCell ref="B30:B33"/>
    <mergeCell ref="B34:B37"/>
    <mergeCell ref="A39:A40"/>
    <mergeCell ref="B39:B40"/>
  </mergeCells>
  <conditionalFormatting sqref="D4:D40">
    <cfRule type="expression" priority="2" aboveAverage="0" equalAverage="0" bottom="0" percent="0" rank="0" text="" dxfId="0">
      <formula>LEN(TRIM(D4))=0</formula>
    </cfRule>
  </conditionalFormatting>
  <conditionalFormatting sqref="D4:D40">
    <cfRule type="cellIs" priority="3" operator="equal" aboveAverage="0" equalAverage="0" bottom="0" percent="0" rank="0" text="" dxfId="1">
      <formula>0</formula>
    </cfRule>
  </conditionalFormatting>
  <conditionalFormatting sqref="D4:D40">
    <cfRule type="cellIs" priority="4" operator="equal" aboveAverage="0" equalAverage="0" bottom="0" percent="0" rank="0" text="" dxfId="2">
      <formula>1</formula>
    </cfRule>
  </conditionalFormatting>
  <conditionalFormatting sqref="D4:D40">
    <cfRule type="cellIs" priority="5" operator="equal" aboveAverage="0" equalAverage="0" bottom="0" percent="0" rank="0" text="" dxfId="3">
      <formula>2</formula>
    </cfRule>
  </conditionalFormatting>
  <conditionalFormatting sqref="D4:D40">
    <cfRule type="cellIs" priority="6" operator="equal" aboveAverage="0" equalAverage="0" bottom="0" percent="0" rank="0" text="" dxfId="4">
      <formula>3</formula>
    </cfRule>
  </conditionalFormatting>
  <conditionalFormatting sqref="D4:D40">
    <cfRule type="cellIs" priority="7" operator="greaterThan" aboveAverage="0" equalAverage="0" bottom="0" percent="0" rank="0" text="" dxfId="5">
      <formula>3</formula>
    </cfRule>
  </conditionalFormatting>
  <dataValidations count="1">
    <dataValidation allowBlank="true" operator="between" prompt="Indiquer l'élève ressource" showDropDown="false" showErrorMessage="true" showInputMessage="true" sqref="E4:F40" type="list">
      <formula1>Ressources!$B$2:$B$8</formula1>
      <formula2>0</formula2>
    </dataValidation>
  </dataValidations>
  <printOptions headings="false" gridLines="true" gridLinesSet="true" horizontalCentered="true" verticalCentered="false"/>
  <pageMargins left="0.7" right="0.7" top="0.75" bottom="0.75" header="0.511805555555555" footer="0.511805555555555"/>
  <pageSetup paperSize="9" scale="100" firstPageNumber="0" fitToWidth="1" fitToHeight="1" pageOrder="overThenDown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RowHeight="15.75"/>
  <cols>
    <col collapsed="false" hidden="false" max="1" min="1" style="0" width="11.5204081632653"/>
    <col collapsed="false" hidden="false" max="2" min="2" style="0" width="34.469387755102"/>
    <col collapsed="false" hidden="false" max="1025" min="3" style="0" width="15.3877551020408"/>
  </cols>
  <sheetData>
    <row r="1" customFormat="false" ht="15.75" hidden="false" customHeight="false" outlineLevel="0" collapsed="false">
      <c r="A1" s="47"/>
      <c r="B1" s="48" t="s">
        <v>52</v>
      </c>
    </row>
    <row r="2" customFormat="false" ht="15.75" hidden="false" customHeight="false" outlineLevel="0" collapsed="false">
      <c r="A2" s="49" t="s">
        <v>53</v>
      </c>
      <c r="B2" s="50" t="s">
        <v>54</v>
      </c>
    </row>
    <row r="3" customFormat="false" ht="15.75" hidden="false" customHeight="false" outlineLevel="0" collapsed="false">
      <c r="A3" s="49" t="s">
        <v>55</v>
      </c>
      <c r="B3" s="50" t="s">
        <v>56</v>
      </c>
    </row>
    <row r="4" customFormat="false" ht="15.75" hidden="false" customHeight="false" outlineLevel="0" collapsed="false">
      <c r="A4" s="49" t="s">
        <v>57</v>
      </c>
      <c r="B4" s="50" t="s">
        <v>58</v>
      </c>
    </row>
    <row r="5" customFormat="false" ht="15.75" hidden="false" customHeight="false" outlineLevel="0" collapsed="false">
      <c r="A5" s="49" t="s">
        <v>59</v>
      </c>
      <c r="B5" s="50" t="s">
        <v>60</v>
      </c>
    </row>
    <row r="6" customFormat="false" ht="15.75" hidden="false" customHeight="false" outlineLevel="0" collapsed="false">
      <c r="A6" s="49" t="s">
        <v>61</v>
      </c>
      <c r="B6" s="50" t="s">
        <v>62</v>
      </c>
    </row>
    <row r="7" customFormat="false" ht="15.75" hidden="false" customHeight="false" outlineLevel="0" collapsed="false">
      <c r="A7" s="49" t="s">
        <v>11</v>
      </c>
      <c r="B7" s="50" t="s">
        <v>11</v>
      </c>
    </row>
    <row r="8" customFormat="false" ht="15.75" hidden="false" customHeight="false" outlineLevel="0" collapsed="false">
      <c r="A8" s="51" t="s">
        <v>63</v>
      </c>
      <c r="B8" s="52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</TotalTime>
  <Application>LibreOffice/5.2.1.2$Windows_x86 LibreOffice_project/31dd62db80d4e60af04904455ec9c9219178d620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2021-12-31T14:16:04Z</dcterms:modified>
  <cp:revision>9</cp:revision>
  <dc:subject/>
  <dc:title/>
</cp:coreProperties>
</file>